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dvfuelsolutions-my.sharepoint.com/personal/pauljr_yourfuelsolution_com/Documents/"/>
    </mc:Choice>
  </mc:AlternateContent>
  <xr:revisionPtr revIDLastSave="0" documentId="8_{ACF6C455-F89A-466A-947B-C3E5459C3AC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Data Input" sheetId="1" r:id="rId1"/>
    <sheet name="Fuel Economy Benefit" sheetId="2" r:id="rId2"/>
    <sheet name="Sheet5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4" i="2" l="1"/>
  <c r="B20" i="2"/>
  <c r="B21" i="2" s="1"/>
  <c r="B16" i="2"/>
  <c r="B15" i="2"/>
  <c r="B17" i="2" l="1"/>
  <c r="B23" i="2" s="1"/>
  <c r="B25" i="2" s="1"/>
</calcChain>
</file>

<file path=xl/sharedStrings.xml><?xml version="1.0" encoding="utf-8"?>
<sst xmlns="http://schemas.openxmlformats.org/spreadsheetml/2006/main" count="31" uniqueCount="29">
  <si>
    <t>Diesel Price / Gallon</t>
    <phoneticPr fontId="2" type="noConversion"/>
  </si>
  <si>
    <t>MPG's</t>
    <phoneticPr fontId="2" type="noConversion"/>
  </si>
  <si>
    <t>Savings Using OPT - Antifoulant</t>
    <phoneticPr fontId="2" type="noConversion"/>
  </si>
  <si>
    <t>Improvement in MPG's</t>
    <phoneticPr fontId="2" type="noConversion"/>
  </si>
  <si>
    <t>Miles driven</t>
    <phoneticPr fontId="2" type="noConversion"/>
  </si>
  <si>
    <t>Total savings</t>
    <phoneticPr fontId="2" type="noConversion"/>
  </si>
  <si>
    <t>Addiive cost / gallon</t>
    <phoneticPr fontId="2" type="noConversion"/>
  </si>
  <si>
    <t>Current Costs:</t>
    <phoneticPr fontId="2" type="noConversion"/>
  </si>
  <si>
    <t>Fleet Economics</t>
    <phoneticPr fontId="2" type="noConversion"/>
  </si>
  <si>
    <t>Improvement %  (Typical 2.5% - 6%)</t>
  </si>
  <si>
    <r>
      <t xml:space="preserve">Total fuel cost savings per 2,500 miles       </t>
    </r>
    <r>
      <rPr>
        <b/>
        <i/>
        <sz val="10"/>
        <color rgb="FF00B050"/>
        <rFont val="Verdana"/>
        <family val="2"/>
      </rPr>
      <t>Value A-B =</t>
    </r>
  </si>
  <si>
    <t>Fuel Econonmy Restoration Financial Benefit</t>
  </si>
  <si>
    <t>Values</t>
  </si>
  <si>
    <t>Miles driven per year</t>
  </si>
  <si>
    <t>Diesel fuel price per gallon</t>
  </si>
  <si>
    <t>Gallons of fuel purchases per week</t>
  </si>
  <si>
    <t>Current miles per gallon (if known)</t>
  </si>
  <si>
    <t>Gallons of fuel purchases per month</t>
  </si>
  <si>
    <t>Gallons of fuel purchases per year</t>
  </si>
  <si>
    <t xml:space="preserve">Fuel Data </t>
  </si>
  <si>
    <t xml:space="preserve">Manpower Data </t>
  </si>
  <si>
    <t>Driver cost per hour</t>
  </si>
  <si>
    <t>vehicle mechanic cost per hour</t>
  </si>
  <si>
    <t xml:space="preserve">Equipment Data </t>
  </si>
  <si>
    <t>Miles / Hours wet PM interval</t>
  </si>
  <si>
    <t>Miles / Hours fuel filter interval</t>
  </si>
  <si>
    <r>
      <t xml:space="preserve">Diesel cost / 2500 miles       </t>
    </r>
    <r>
      <rPr>
        <b/>
        <i/>
        <sz val="10"/>
        <color rgb="FFFF0000"/>
        <rFont val="Verdana"/>
        <family val="2"/>
      </rPr>
      <t>Value A</t>
    </r>
  </si>
  <si>
    <r>
      <t xml:space="preserve">Total cost of Fuel &amp; OPT per 2,500 miles   </t>
    </r>
    <r>
      <rPr>
        <b/>
        <i/>
        <sz val="10"/>
        <color rgb="FFFF0000"/>
        <rFont val="Verdana"/>
        <family val="2"/>
      </rPr>
      <t xml:space="preserve"> Value B</t>
    </r>
  </si>
  <si>
    <t>Annual Fuel Spend ($$)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</si>
</sst>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1" x14ac:knownFonts="1">
    <font>
      <sz val="10"/>
      <name val="Verdana"/>
    </font>
    <font>
      <b/>
      <i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b/>
      <sz val="10"/>
      <color rgb="FF00B050"/>
      <name val="Verdana"/>
      <family val="2"/>
    </font>
    <font>
      <i/>
      <sz val="10"/>
      <name val="Verdana"/>
      <family val="2"/>
    </font>
    <font>
      <b/>
      <i/>
      <sz val="10"/>
      <color rgb="FFFF0000"/>
      <name val="Verdana"/>
      <family val="2"/>
    </font>
    <font>
      <b/>
      <i/>
      <sz val="10"/>
      <color rgb="FF00B050"/>
      <name val="Verdana"/>
      <family val="2"/>
    </font>
    <font>
      <sz val="10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/>
      <diagonal/>
    </border>
  </borders>
  <cellStyleXfs count="4">
    <xf numFmtId="0" fontId="0" fillId="0" borderId="0"/>
    <xf numFmtId="0" fontId="4" fillId="2" borderId="7" applyNumberFormat="0" applyFont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2" applyFont="1"/>
    <xf numFmtId="0" fontId="0" fillId="0" borderId="0" xfId="0" applyBorder="1"/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2" borderId="10" xfId="1" applyFont="1" applyBorder="1" applyAlignment="1">
      <alignment horizontal="center" wrapText="1"/>
    </xf>
    <xf numFmtId="0" fontId="0" fillId="2" borderId="12" xfId="1" applyFont="1" applyBorder="1" applyAlignment="1">
      <alignment horizontal="right" wrapText="1"/>
    </xf>
    <xf numFmtId="0" fontId="7" fillId="2" borderId="10" xfId="1" applyFont="1" applyBorder="1" applyAlignment="1">
      <alignment wrapText="1"/>
    </xf>
    <xf numFmtId="164" fontId="0" fillId="2" borderId="12" xfId="1" applyNumberFormat="1" applyFont="1" applyBorder="1" applyAlignment="1">
      <alignment horizontal="right" wrapText="1"/>
    </xf>
    <xf numFmtId="4" fontId="0" fillId="2" borderId="12" xfId="1" applyNumberFormat="1" applyFont="1" applyBorder="1" applyAlignment="1">
      <alignment horizontal="right" wrapText="1"/>
    </xf>
    <xf numFmtId="0" fontId="0" fillId="2" borderId="10" xfId="1" applyFont="1" applyBorder="1" applyAlignment="1">
      <alignment wrapText="1"/>
    </xf>
    <xf numFmtId="10" fontId="0" fillId="2" borderId="12" xfId="1" applyNumberFormat="1" applyFont="1" applyBorder="1" applyAlignment="1">
      <alignment horizontal="right" wrapText="1"/>
    </xf>
    <xf numFmtId="3" fontId="0" fillId="2" borderId="12" xfId="1" applyNumberFormat="1" applyFont="1" applyBorder="1" applyAlignment="1">
      <alignment horizontal="right" wrapText="1"/>
    </xf>
    <xf numFmtId="0" fontId="7" fillId="2" borderId="11" xfId="1" applyFont="1" applyBorder="1" applyAlignment="1">
      <alignment wrapText="1"/>
    </xf>
    <xf numFmtId="164" fontId="0" fillId="2" borderId="13" xfId="1" applyNumberFormat="1" applyFont="1" applyBorder="1" applyAlignment="1">
      <alignment horizontal="right" wrapText="1"/>
    </xf>
    <xf numFmtId="165" fontId="0" fillId="0" borderId="0" xfId="3" applyNumberFormat="1" applyFont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4" borderId="10" xfId="1" applyFont="1" applyFill="1" applyBorder="1" applyAlignment="1">
      <alignment wrapText="1"/>
    </xf>
    <xf numFmtId="0" fontId="5" fillId="4" borderId="10" xfId="1" applyFont="1" applyFill="1" applyBorder="1" applyAlignment="1">
      <alignment wrapText="1"/>
    </xf>
    <xf numFmtId="0" fontId="1" fillId="4" borderId="3" xfId="1" applyFont="1" applyFill="1" applyBorder="1" applyAlignment="1">
      <alignment wrapText="1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5" fillId="4" borderId="11" xfId="1" applyFont="1" applyFill="1" applyBorder="1" applyAlignment="1">
      <alignment wrapText="1"/>
    </xf>
    <xf numFmtId="4" fontId="0" fillId="3" borderId="4" xfId="0" applyNumberFormat="1" applyFill="1" applyBorder="1" applyAlignment="1" applyProtection="1">
      <alignment horizontal="center" wrapText="1"/>
      <protection locked="0"/>
    </xf>
    <xf numFmtId="3" fontId="0" fillId="3" borderId="16" xfId="0" applyNumberFormat="1" applyFill="1" applyBorder="1" applyAlignment="1" applyProtection="1">
      <alignment horizontal="center" wrapText="1"/>
      <protection locked="0"/>
    </xf>
    <xf numFmtId="4" fontId="0" fillId="3" borderId="16" xfId="0" applyNumberFormat="1" applyFill="1" applyBorder="1" applyAlignment="1" applyProtection="1">
      <alignment horizontal="center" wrapText="1"/>
      <protection locked="0"/>
    </xf>
    <xf numFmtId="164" fontId="0" fillId="3" borderId="14" xfId="0" applyNumberForma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4" fontId="0" fillId="3" borderId="14" xfId="0" applyNumberFormat="1" applyFill="1" applyBorder="1" applyAlignment="1" applyProtection="1">
      <alignment horizontal="center" wrapText="1"/>
      <protection locked="0"/>
    </xf>
    <xf numFmtId="4" fontId="0" fillId="3" borderId="15" xfId="0" applyNumberFormat="1" applyFill="1" applyBorder="1" applyAlignment="1" applyProtection="1">
      <alignment horizontal="center" wrapText="1"/>
      <protection locked="0"/>
    </xf>
    <xf numFmtId="10" fontId="0" fillId="3" borderId="6" xfId="0" applyNumberForma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1" fillId="6" borderId="10" xfId="1" applyFont="1" applyFill="1" applyBorder="1" applyAlignment="1">
      <alignment wrapText="1"/>
    </xf>
    <xf numFmtId="164" fontId="0" fillId="6" borderId="4" xfId="0" applyNumberFormat="1" applyFill="1" applyBorder="1" applyAlignment="1" applyProtection="1">
      <alignment horizontal="center" wrapText="1"/>
      <protection locked="0"/>
    </xf>
    <xf numFmtId="0" fontId="1" fillId="4" borderId="17" xfId="1" applyFont="1" applyFill="1" applyBorder="1" applyAlignment="1">
      <alignment wrapText="1"/>
    </xf>
    <xf numFmtId="0" fontId="1" fillId="4" borderId="11" xfId="1" applyFont="1" applyFill="1" applyBorder="1" applyAlignment="1">
      <alignment wrapText="1"/>
    </xf>
    <xf numFmtId="4" fontId="0" fillId="3" borderId="18" xfId="0" applyNumberFormat="1" applyFill="1" applyBorder="1" applyAlignment="1" applyProtection="1">
      <alignment horizontal="center" wrapText="1"/>
      <protection locked="0"/>
    </xf>
    <xf numFmtId="0" fontId="1" fillId="4" borderId="19" xfId="1" applyFont="1" applyFill="1" applyBorder="1" applyAlignment="1">
      <alignment wrapText="1"/>
    </xf>
    <xf numFmtId="164" fontId="0" fillId="3" borderId="15" xfId="0" applyNumberForma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</cellXfs>
  <cellStyles count="4">
    <cellStyle name="Currency" xfId="2" builtinId="4"/>
    <cellStyle name="Normal" xfId="0" builtinId="0"/>
    <cellStyle name="Note" xfId="1" builtinId="10"/>
    <cellStyle name="Percent" xfId="3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334353</xdr:colOff>
      <xdr:row>0</xdr:row>
      <xdr:rowOff>245208</xdr:rowOff>
    </xdr:from>
    <xdr:to>
      <xdr:col>2</xdr:col>
      <xdr:colOff>499517</xdr:colOff>
      <xdr:row>3</xdr:row>
      <xdr:rowOff>13129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AB09B5-ED7C-4A26-85E6-531D616A3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753" y="245208"/>
          <a:ext cx="3298889" cy="106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0"/>
  <sheetViews>
    <sheetView showGridLines="0" tabSelected="1" zoomScaleNormal="100" zoomScalePageLayoutView="130" workbookViewId="0">
      <selection activeCell="C8" sqref="C8"/>
    </sheetView>
  </sheetViews>
  <sheetFormatPr defaultColWidth="11" defaultRowHeight="12.75" x14ac:dyDescent="0.2"/>
  <cols>
    <col min="1" max="1" width="9.5" customWidth="1"/>
    <col min="2" max="2" width="41.125" customWidth="1"/>
    <col min="3" max="3" width="13.25" style="34" customWidth="1"/>
    <col min="4" max="4" width="13.875" customWidth="1"/>
  </cols>
  <sheetData>
    <row r="1" spans="2:3" ht="47.25" customHeight="1" x14ac:dyDescent="0.2"/>
    <row r="2" spans="2:3" ht="42" customHeight="1" x14ac:dyDescent="0.2"/>
    <row r="4" spans="2:3" ht="12.75" customHeight="1" thickBot="1" x14ac:dyDescent="0.25"/>
    <row r="5" spans="2:3" s="5" customFormat="1" ht="13.5" thickBot="1" x14ac:dyDescent="0.25">
      <c r="B5" s="27" t="s">
        <v>19</v>
      </c>
      <c r="C5" s="28" t="s">
        <v>12</v>
      </c>
    </row>
    <row r="6" spans="2:3" s="5" customFormat="1" x14ac:dyDescent="0.2">
      <c r="B6" s="24" t="s">
        <v>14</v>
      </c>
      <c r="C6" s="33">
        <v>3.25</v>
      </c>
    </row>
    <row r="7" spans="2:3" s="5" customFormat="1" ht="4.5" hidden="1" customHeight="1" x14ac:dyDescent="0.2">
      <c r="B7" s="40"/>
      <c r="C7" s="41"/>
    </row>
    <row r="8" spans="2:3" s="5" customFormat="1" x14ac:dyDescent="0.2">
      <c r="B8" s="24" t="s">
        <v>15</v>
      </c>
      <c r="C8" s="31"/>
    </row>
    <row r="9" spans="2:3" s="5" customFormat="1" x14ac:dyDescent="0.2">
      <c r="B9" s="24" t="s">
        <v>17</v>
      </c>
      <c r="C9" s="32"/>
    </row>
    <row r="10" spans="2:3" s="5" customFormat="1" x14ac:dyDescent="0.2">
      <c r="B10" s="24" t="s">
        <v>18</v>
      </c>
      <c r="C10" s="32"/>
    </row>
    <row r="11" spans="2:3" s="5" customFormat="1" ht="4.5" customHeight="1" x14ac:dyDescent="0.2">
      <c r="B11" s="25"/>
      <c r="C11" s="30"/>
    </row>
    <row r="12" spans="2:3" s="5" customFormat="1" x14ac:dyDescent="0.2">
      <c r="B12" s="24" t="s">
        <v>28</v>
      </c>
      <c r="C12" s="30"/>
    </row>
    <row r="13" spans="2:3" s="5" customFormat="1" ht="13.5" thickBot="1" x14ac:dyDescent="0.25">
      <c r="B13" s="26"/>
      <c r="C13" s="30"/>
    </row>
    <row r="14" spans="2:3" s="5" customFormat="1" ht="13.5" thickBot="1" x14ac:dyDescent="0.25">
      <c r="B14" s="27" t="s">
        <v>20</v>
      </c>
      <c r="C14" s="28" t="s">
        <v>12</v>
      </c>
    </row>
    <row r="15" spans="2:3" s="5" customFormat="1" x14ac:dyDescent="0.2">
      <c r="B15" s="24" t="s">
        <v>21</v>
      </c>
      <c r="C15" s="35"/>
    </row>
    <row r="16" spans="2:3" s="5" customFormat="1" x14ac:dyDescent="0.2">
      <c r="B16" s="24" t="s">
        <v>22</v>
      </c>
      <c r="C16" s="36"/>
    </row>
    <row r="17" spans="2:4" s="5" customFormat="1" x14ac:dyDescent="0.2">
      <c r="B17" s="25"/>
      <c r="C17" s="30"/>
    </row>
    <row r="18" spans="2:4" s="5" customFormat="1" ht="13.5" thickBot="1" x14ac:dyDescent="0.25">
      <c r="B18" s="25"/>
      <c r="C18" s="30"/>
    </row>
    <row r="19" spans="2:4" s="5" customFormat="1" ht="13.5" thickBot="1" x14ac:dyDescent="0.25">
      <c r="B19" s="27" t="s">
        <v>23</v>
      </c>
      <c r="C19" s="28" t="s">
        <v>12</v>
      </c>
    </row>
    <row r="20" spans="2:4" s="5" customFormat="1" x14ac:dyDescent="0.2">
      <c r="B20" s="42" t="s">
        <v>24</v>
      </c>
      <c r="C20" s="35"/>
    </row>
    <row r="21" spans="2:4" s="5" customFormat="1" ht="13.5" thickBot="1" x14ac:dyDescent="0.25">
      <c r="B21" s="43" t="s">
        <v>25</v>
      </c>
      <c r="C21" s="44"/>
    </row>
    <row r="22" spans="2:4" s="5" customFormat="1" ht="13.5" hidden="1" thickBot="1" x14ac:dyDescent="0.25">
      <c r="B22" s="45"/>
      <c r="C22" s="30"/>
    </row>
    <row r="23" spans="2:4" s="5" customFormat="1" x14ac:dyDescent="0.2">
      <c r="B23" s="42" t="s">
        <v>16</v>
      </c>
      <c r="C23" s="35"/>
    </row>
    <row r="24" spans="2:4" s="5" customFormat="1" x14ac:dyDescent="0.2">
      <c r="B24" s="24" t="s">
        <v>13</v>
      </c>
      <c r="C24" s="36"/>
    </row>
    <row r="25" spans="2:4" s="5" customFormat="1" x14ac:dyDescent="0.2">
      <c r="B25" s="25" t="s">
        <v>6</v>
      </c>
      <c r="C25" s="46">
        <v>50</v>
      </c>
    </row>
    <row r="26" spans="2:4" s="5" customFormat="1" ht="13.5" thickBot="1" x14ac:dyDescent="0.25">
      <c r="B26" s="29" t="s">
        <v>9</v>
      </c>
      <c r="C26" s="37">
        <v>2.5000000000000001E-2</v>
      </c>
      <c r="D26" s="6"/>
    </row>
    <row r="27" spans="2:4" s="5" customFormat="1" x14ac:dyDescent="0.2">
      <c r="C27" s="38"/>
    </row>
    <row r="28" spans="2:4" s="5" customFormat="1" x14ac:dyDescent="0.2">
      <c r="C28" s="38"/>
    </row>
    <row r="29" spans="2:4" s="5" customFormat="1" x14ac:dyDescent="0.2">
      <c r="C29" s="38"/>
      <c r="D29" s="6"/>
    </row>
    <row r="32" spans="2:4" x14ac:dyDescent="0.2">
      <c r="B32" s="2"/>
      <c r="C32" s="39"/>
    </row>
    <row r="33" spans="2:5" x14ac:dyDescent="0.2">
      <c r="B33" s="2"/>
      <c r="C33" s="39"/>
    </row>
    <row r="34" spans="2:5" x14ac:dyDescent="0.2">
      <c r="B34" s="2"/>
      <c r="C34" s="39"/>
    </row>
    <row r="35" spans="2:5" x14ac:dyDescent="0.2">
      <c r="B35" s="2"/>
      <c r="C35" s="39"/>
    </row>
    <row r="36" spans="2:5" x14ac:dyDescent="0.2">
      <c r="B36" s="2"/>
      <c r="C36" s="39"/>
    </row>
    <row r="37" spans="2:5" x14ac:dyDescent="0.2">
      <c r="B37" s="2"/>
      <c r="C37" s="39"/>
    </row>
    <row r="38" spans="2:5" x14ac:dyDescent="0.2">
      <c r="B38" s="47"/>
      <c r="C38" s="48"/>
      <c r="D38" s="47"/>
      <c r="E38" s="49"/>
    </row>
    <row r="39" spans="2:5" x14ac:dyDescent="0.2">
      <c r="B39" s="48"/>
      <c r="C39" s="48"/>
      <c r="D39" s="48"/>
      <c r="E39" s="49"/>
    </row>
    <row r="40" spans="2:5" x14ac:dyDescent="0.2">
      <c r="B40" s="2"/>
      <c r="C40" s="39"/>
    </row>
  </sheetData>
  <mergeCells count="2">
    <mergeCell ref="B38:C39"/>
    <mergeCell ref="D38:D39"/>
  </mergeCells>
  <phoneticPr fontId="2" type="noConversion"/>
  <pageMargins left="0.75" right="0.75" top="1" bottom="1" header="0.5" footer="0.5"/>
  <pageSetup orientation="portrait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view="pageLayout" topLeftCell="A10" zoomScaleNormal="100" workbookViewId="0">
      <selection activeCell="A22" sqref="A22"/>
    </sheetView>
  </sheetViews>
  <sheetFormatPr defaultRowHeight="12.75" x14ac:dyDescent="0.2"/>
  <cols>
    <col min="1" max="2" width="16.5" customWidth="1"/>
  </cols>
  <sheetData>
    <row r="1" spans="1:2" ht="22.5" customHeight="1" x14ac:dyDescent="0.2"/>
    <row r="3" spans="1:2" ht="13.5" thickBot="1" x14ac:dyDescent="0.25"/>
    <row r="4" spans="1:2" x14ac:dyDescent="0.2">
      <c r="A4" s="20" t="s">
        <v>11</v>
      </c>
      <c r="B4" s="21"/>
    </row>
    <row r="5" spans="1:2" ht="13.5" thickBot="1" x14ac:dyDescent="0.25">
      <c r="A5" s="22">
        <v>0.01</v>
      </c>
      <c r="B5" s="23"/>
    </row>
    <row r="6" spans="1:2" x14ac:dyDescent="0.2">
      <c r="A6" s="17">
        <v>1.4999999999999999E-2</v>
      </c>
      <c r="B6" s="1"/>
    </row>
    <row r="7" spans="1:2" x14ac:dyDescent="0.2">
      <c r="A7" s="17">
        <v>0.02</v>
      </c>
      <c r="B7" s="1"/>
    </row>
    <row r="8" spans="1:2" x14ac:dyDescent="0.2">
      <c r="A8" s="17">
        <v>2.5000000000000001E-2</v>
      </c>
      <c r="B8" s="1"/>
    </row>
    <row r="9" spans="1:2" x14ac:dyDescent="0.2">
      <c r="A9" s="17">
        <v>0.03</v>
      </c>
      <c r="B9" s="1"/>
    </row>
    <row r="10" spans="1:2" x14ac:dyDescent="0.2">
      <c r="A10" s="17">
        <v>3.5000000000000003E-2</v>
      </c>
      <c r="B10" s="1"/>
    </row>
    <row r="12" spans="1:2" ht="13.5" thickBot="1" x14ac:dyDescent="0.25"/>
    <row r="13" spans="1:2" ht="13.5" thickBot="1" x14ac:dyDescent="0.25">
      <c r="A13" s="3" t="s">
        <v>8</v>
      </c>
      <c r="B13" s="4"/>
    </row>
    <row r="14" spans="1:2" x14ac:dyDescent="0.2">
      <c r="A14" s="7" t="s">
        <v>7</v>
      </c>
      <c r="B14" s="8"/>
    </row>
    <row r="15" spans="1:2" ht="13.5" customHeight="1" x14ac:dyDescent="0.2">
      <c r="A15" s="9" t="s">
        <v>0</v>
      </c>
      <c r="B15" s="10">
        <f>'Data Input'!C6</f>
        <v>3.25</v>
      </c>
    </row>
    <row r="16" spans="1:2" x14ac:dyDescent="0.2">
      <c r="A16" s="9" t="s">
        <v>1</v>
      </c>
      <c r="B16" s="11">
        <f>'Data Input'!C9</f>
        <v>0</v>
      </c>
    </row>
    <row r="17" spans="1:7" ht="38.25" x14ac:dyDescent="0.2">
      <c r="A17" s="9" t="s">
        <v>26</v>
      </c>
      <c r="B17" s="10" t="e">
        <f>(2500/B16) *B15</f>
        <v>#DIV/0!</v>
      </c>
    </row>
    <row r="18" spans="1:7" x14ac:dyDescent="0.2">
      <c r="A18" s="12"/>
      <c r="B18" s="8"/>
    </row>
    <row r="19" spans="1:7" ht="38.25" x14ac:dyDescent="0.2">
      <c r="A19" s="7" t="s">
        <v>2</v>
      </c>
      <c r="B19" s="8"/>
    </row>
    <row r="20" spans="1:7" ht="25.5" x14ac:dyDescent="0.2">
      <c r="A20" s="9" t="s">
        <v>3</v>
      </c>
      <c r="B20" s="13">
        <f>'Data Input'!C26</f>
        <v>2.5000000000000001E-2</v>
      </c>
    </row>
    <row r="21" spans="1:7" ht="38.25" x14ac:dyDescent="0.2">
      <c r="A21" s="9" t="s">
        <v>27</v>
      </c>
      <c r="B21" s="10" t="e">
        <f>(2500 / (('Data Input'!C9*(1+B20)))) * ('Data Input'!C6+0.03)</f>
        <v>#DIV/0!</v>
      </c>
    </row>
    <row r="22" spans="1:7" x14ac:dyDescent="0.2">
      <c r="A22" s="12"/>
      <c r="B22" s="8"/>
    </row>
    <row r="23" spans="1:7" ht="51" x14ac:dyDescent="0.2">
      <c r="A23" s="9" t="s">
        <v>10</v>
      </c>
      <c r="B23" s="10" t="e">
        <f>B17-B21</f>
        <v>#DIV/0!</v>
      </c>
    </row>
    <row r="24" spans="1:7" x14ac:dyDescent="0.2">
      <c r="A24" s="9" t="s">
        <v>4</v>
      </c>
      <c r="B24" s="14">
        <f>'Data Input'!C8</f>
        <v>0</v>
      </c>
    </row>
    <row r="25" spans="1:7" ht="13.5" thickBot="1" x14ac:dyDescent="0.25">
      <c r="A25" s="15" t="s">
        <v>5</v>
      </c>
      <c r="B25" s="16" t="e">
        <f>(B24 / 2500) *B23</f>
        <v>#DIV/0!</v>
      </c>
    </row>
    <row r="30" spans="1:7" x14ac:dyDescent="0.2">
      <c r="A30" s="18"/>
      <c r="B30" s="19"/>
      <c r="C30" s="18"/>
      <c r="D30" s="19"/>
      <c r="E30" s="18"/>
      <c r="F30" s="19"/>
      <c r="G30" s="18"/>
    </row>
    <row r="31" spans="1:7" x14ac:dyDescent="0.2">
      <c r="A31" s="19"/>
      <c r="B31" s="19"/>
      <c r="C31" s="19"/>
      <c r="D31" s="19"/>
      <c r="E31" s="19"/>
      <c r="F31" s="19"/>
      <c r="G31" s="19"/>
    </row>
  </sheetData>
  <mergeCells count="5">
    <mergeCell ref="G30:G31"/>
    <mergeCell ref="A30:B31"/>
    <mergeCell ref="A4:B5"/>
    <mergeCell ref="C30:D31"/>
    <mergeCell ref="E30:F31"/>
  </mergeCells>
  <pageMargins left="0.75" right="0.75" top="1" bottom="1" header="0.5" footer="0.5"/>
  <pageSetup orientation="portrait" r:id="rId1"/>
  <headerFooter>
    <oddFooter>&amp;C&amp;8Advanced Fuel Solutions
85 Flagship Drive - Unit K
North Andover, MA 01845
www.yourfuelsolution.com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C4080F7189D84E963E8846652E8138" ma:contentTypeVersion="6" ma:contentTypeDescription="Create a new document." ma:contentTypeScope="" ma:versionID="62d82817b64969eb0eec57d8142d2018">
  <xsd:schema xmlns:xsd="http://www.w3.org/2001/XMLSchema" xmlns:xs="http://www.w3.org/2001/XMLSchema" xmlns:p="http://schemas.microsoft.com/office/2006/metadata/properties" xmlns:ns3="3db0b862-a4d1-4b39-a3b6-50dcc9d97c1b" xmlns:ns4="b369bf89-3cde-45b4-a951-c590f56f1b83" targetNamespace="http://schemas.microsoft.com/office/2006/metadata/properties" ma:root="true" ma:fieldsID="7ee0b7ec7a5367f8ba4860efbccb5ea3" ns3:_="" ns4:_="">
    <xsd:import namespace="3db0b862-a4d1-4b39-a3b6-50dcc9d97c1b"/>
    <xsd:import namespace="b369bf89-3cde-45b4-a951-c590f56f1b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0b862-a4d1-4b39-a3b6-50dcc9d97c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9bf89-3cde-45b4-a951-c590f56f1b8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6AB05D-6EFB-4546-888B-77B9B920C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0b862-a4d1-4b39-a3b6-50dcc9d97c1b"/>
    <ds:schemaRef ds:uri="b369bf89-3cde-45b4-a951-c590f56f1b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C1BF57-CA44-47C0-A7C8-EA854D50A9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1A17C-8422-4532-A136-AFEB7EA839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Input</vt:lpstr>
      <vt:lpstr>Fuel Economy Benefit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Carmelo Verruso</dc:creator>
  <cp:lastModifiedBy>Paul Nazzaro Jr.</cp:lastModifiedBy>
  <cp:lastPrinted>2016-10-29T14:31:39Z</cp:lastPrinted>
  <dcterms:created xsi:type="dcterms:W3CDTF">2014-02-05T18:55:54Z</dcterms:created>
  <dcterms:modified xsi:type="dcterms:W3CDTF">2019-11-12T17:05:06Z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0x0101003FC4080F7189D84E963E8846652E8138</vt:lpwstr>
  </property>
</Properties>
</file>